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Lowestoft Town Council\Agendas\LTC Events and Communications Sub Committee\20211222\"/>
    </mc:Choice>
  </mc:AlternateContent>
  <bookViews>
    <workbookView xWindow="0" yWindow="0" windowWidth="23040" windowHeight="9192" tabRatio="809" activeTab="1"/>
  </bookViews>
  <sheets>
    <sheet name="Front Sheet" sheetId="9" r:id="rId1"/>
    <sheet name="Events" sheetId="12" r:id="rId2"/>
    <sheet name="Community Engagement" sheetId="1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2" l="1"/>
  <c r="B22" i="12" s="1"/>
  <c r="D7" i="12"/>
  <c r="B11" i="9" l="1"/>
  <c r="D18" i="12"/>
  <c r="C18" i="12"/>
  <c r="C11" i="9"/>
  <c r="C13" i="9" l="1"/>
  <c r="B13" i="9"/>
  <c r="B3" i="14"/>
  <c r="E16" i="12" l="1"/>
  <c r="E15" i="12" l="1"/>
  <c r="E14" i="12"/>
  <c r="E13" i="12" l="1"/>
  <c r="E25" i="12" l="1"/>
  <c r="E7" i="12"/>
  <c r="E8" i="12"/>
  <c r="E9" i="12"/>
  <c r="E10" i="12"/>
  <c r="E11" i="12"/>
  <c r="E12" i="12"/>
  <c r="E6" i="12"/>
  <c r="B3" i="12" l="1"/>
  <c r="C5" i="9"/>
  <c r="B5" i="9"/>
  <c r="B12" i="9" l="1"/>
  <c r="B10" i="9"/>
  <c r="C10" i="9"/>
  <c r="B9" i="9"/>
  <c r="B8" i="9"/>
  <c r="B7" i="9"/>
  <c r="B6" i="9"/>
  <c r="B4" i="9"/>
  <c r="C3" i="9"/>
  <c r="B3" i="9"/>
  <c r="C2" i="9"/>
  <c r="B2" i="9"/>
  <c r="C8" i="9" l="1"/>
  <c r="C9" i="9"/>
  <c r="C7" i="9"/>
  <c r="C12" i="9"/>
  <c r="C6" i="9"/>
  <c r="C4" i="9"/>
</calcChain>
</file>

<file path=xl/sharedStrings.xml><?xml version="1.0" encoding="utf-8"?>
<sst xmlns="http://schemas.openxmlformats.org/spreadsheetml/2006/main" count="82" uniqueCount="56">
  <si>
    <t>Budget amount</t>
  </si>
  <si>
    <t>description</t>
  </si>
  <si>
    <t>remaining</t>
  </si>
  <si>
    <t>amount</t>
  </si>
  <si>
    <t>Date</t>
  </si>
  <si>
    <t>Community Safety</t>
  </si>
  <si>
    <t>Climate Emergency</t>
  </si>
  <si>
    <t>Festive Lights</t>
  </si>
  <si>
    <t>Public Conveniences</t>
  </si>
  <si>
    <t>Defibrillators</t>
  </si>
  <si>
    <t>Reserve</t>
  </si>
  <si>
    <t>Budget</t>
  </si>
  <si>
    <t>Remaining</t>
  </si>
  <si>
    <t>Horticulture</t>
  </si>
  <si>
    <t>AID</t>
  </si>
  <si>
    <t>Events</t>
  </si>
  <si>
    <t>Description</t>
  </si>
  <si>
    <t>Amount</t>
  </si>
  <si>
    <t>NHS Day</t>
  </si>
  <si>
    <t>Allotments-themed Heritage Open Days Project</t>
  </si>
  <si>
    <t>Remembrance and Holocaust</t>
  </si>
  <si>
    <t>Parks Development and Infrastructure</t>
  </si>
  <si>
    <t>Play Area Reserve</t>
  </si>
  <si>
    <t>Parks and Open Spaces Reserve</t>
  </si>
  <si>
    <t>Parks and Open Spaces</t>
  </si>
  <si>
    <t>Committee</t>
  </si>
  <si>
    <t>Freedom of the Town Badges</t>
  </si>
  <si>
    <t>Battle of Britten Plaques</t>
  </si>
  <si>
    <t>VE Day Plaque</t>
  </si>
  <si>
    <t>80th Anniversary of refugees’ departure from Lowestoft and the 75th Anniversary of the return</t>
  </si>
  <si>
    <t>Actual</t>
  </si>
  <si>
    <t>Pending</t>
  </si>
  <si>
    <t>Black History Month Competition</t>
  </si>
  <si>
    <t>Heritage Open Day Event</t>
  </si>
  <si>
    <t>Confidential Recommendation 7th October 2021</t>
  </si>
  <si>
    <t>Event didn't happen</t>
  </si>
  <si>
    <t>Holocaust Memorial Day 2022 film</t>
  </si>
  <si>
    <t>Dunkirk and Battle of Britten Video</t>
  </si>
  <si>
    <t>Covered above</t>
  </si>
  <si>
    <t>Centenary of the Royal Plain War Memorial film (working title "In Memoriam")</t>
  </si>
  <si>
    <t>N/A</t>
  </si>
  <si>
    <t>St Johns Ambulance</t>
  </si>
  <si>
    <t>RBL Freedom of Town Event</t>
  </si>
  <si>
    <t>Remembrance Norse Support</t>
  </si>
  <si>
    <t>Community Engagement</t>
  </si>
  <si>
    <t>Website Hosting</t>
  </si>
  <si>
    <t>Lowestoft Journal Adverts</t>
  </si>
  <si>
    <t>Events and Communications</t>
  </si>
  <si>
    <t>Remembrance Day and Armistice Day Sound System</t>
  </si>
  <si>
    <t>Christmas Banners</t>
  </si>
  <si>
    <t>Remembrance Day thank you badge posting</t>
  </si>
  <si>
    <t>Remebrance Day</t>
  </si>
  <si>
    <t>Dunkirk Plaque + Sound System</t>
  </si>
  <si>
    <t>Wreaths for Remembrance</t>
  </si>
  <si>
    <t>Holocaust Amplification</t>
  </si>
  <si>
    <t>Holocaust Wreaths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</si>
</sst>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 applyBorder="1" applyAlignment="1">
      <alignment vertical="center"/>
    </xf>
    <xf numFmtId="8" fontId="3" fillId="0" borderId="0" xfId="0" applyNumberFormat="1" applyFont="1" applyBorder="1" applyAlignment="1">
      <alignment horizontal="right" vertical="center"/>
    </xf>
    <xf numFmtId="8" fontId="3" fillId="0" borderId="0" xfId="0" applyNumberFormat="1" applyFont="1" applyBorder="1" applyAlignment="1">
      <alignment horizontal="left" vertical="center"/>
    </xf>
    <xf numFmtId="14" fontId="0" fillId="0" borderId="0" xfId="0" applyNumberFormat="1"/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/>
    </xf>
    <xf numFmtId="14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8" fontId="3" fillId="0" borderId="0" xfId="0" applyNumberFormat="1" applyFont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/>
    <xf numFmtId="164" fontId="4" fillId="0" borderId="0" xfId="0" applyNumberFormat="1" applyFont="1" applyBorder="1"/>
    <xf numFmtId="6" fontId="4" fillId="0" borderId="0" xfId="0" applyNumberFormat="1" applyFont="1" applyBorder="1" applyAlignment="1"/>
    <xf numFmtId="0" fontId="3" fillId="0" borderId="0" xfId="0" applyFont="1" applyBorder="1" applyAlignment="1">
      <alignment horizontal="right" vertical="center"/>
    </xf>
    <xf numFmtId="14" fontId="4" fillId="0" borderId="0" xfId="0" applyNumberFormat="1" applyFont="1" applyBorder="1"/>
    <xf numFmtId="0" fontId="4" fillId="0" borderId="0" xfId="0" applyFont="1" applyBorder="1"/>
    <xf numFmtId="6" fontId="4" fillId="0" borderId="0" xfId="0" applyNumberFormat="1" applyFont="1" applyBorder="1"/>
    <xf numFmtId="0" fontId="4" fillId="0" borderId="0" xfId="0" applyFont="1" applyFill="1" applyBorder="1"/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3"/>
  <sheetViews>
    <sheetView zoomScale="130" zoomScaleNormal="130" workbookViewId="0">
      <selection activeCell="C13" sqref="C13"/>
    </sheetView>
  </sheetViews>
  <sheetFormatPr defaultRowHeight="14.4" x14ac:dyDescent="0.3"/>
  <cols>
    <col min="1" max="1" width="32.33203125" bestFit="1" customWidth="1"/>
    <col min="2" max="3" width="11" bestFit="1" customWidth="1"/>
    <col min="4" max="4" width="25" bestFit="1" customWidth="1"/>
  </cols>
  <sheetData>
    <row r="1" spans="1:4" x14ac:dyDescent="0.3">
      <c r="A1" s="1" t="s">
        <v>10</v>
      </c>
      <c r="B1" s="1" t="s">
        <v>11</v>
      </c>
      <c r="C1" s="1" t="s">
        <v>12</v>
      </c>
      <c r="D1" s="1" t="s">
        <v>25</v>
      </c>
    </row>
    <row r="2" spans="1:4" x14ac:dyDescent="0.3">
      <c r="A2" t="s">
        <v>5</v>
      </c>
      <c r="B2" s="2" t="e">
        <f>#REF!</f>
        <v>#REF!</v>
      </c>
      <c r="C2" s="2" t="e">
        <f>#REF!</f>
        <v>#REF!</v>
      </c>
      <c r="D2" t="s">
        <v>5</v>
      </c>
    </row>
    <row r="3" spans="1:4" x14ac:dyDescent="0.3">
      <c r="A3" t="s">
        <v>6</v>
      </c>
      <c r="B3" s="2" t="e">
        <f>#REF!</f>
        <v>#REF!</v>
      </c>
      <c r="C3" s="2" t="e">
        <f>#REF!</f>
        <v>#REF!</v>
      </c>
      <c r="D3" t="s">
        <v>6</v>
      </c>
    </row>
    <row r="4" spans="1:4" x14ac:dyDescent="0.3">
      <c r="A4" t="s">
        <v>7</v>
      </c>
      <c r="B4" s="2" t="e">
        <f>#REF!</f>
        <v>#REF!</v>
      </c>
      <c r="C4" s="2" t="e">
        <f>#REF!</f>
        <v>#REF!</v>
      </c>
      <c r="D4" t="s">
        <v>14</v>
      </c>
    </row>
    <row r="5" spans="1:4" x14ac:dyDescent="0.3">
      <c r="A5" t="s">
        <v>8</v>
      </c>
      <c r="B5" s="2" t="e">
        <f>#REF!+#REF!</f>
        <v>#REF!</v>
      </c>
      <c r="C5" s="2" t="e">
        <f>#REF!+#REF!</f>
        <v>#REF!</v>
      </c>
      <c r="D5" t="s">
        <v>14</v>
      </c>
    </row>
    <row r="6" spans="1:4" x14ac:dyDescent="0.3">
      <c r="A6" t="s">
        <v>13</v>
      </c>
      <c r="B6" s="2" t="e">
        <f>#REF!</f>
        <v>#REF!</v>
      </c>
      <c r="C6" s="2" t="e">
        <f>#REF!</f>
        <v>#REF!</v>
      </c>
      <c r="D6" t="s">
        <v>24</v>
      </c>
    </row>
    <row r="7" spans="1:4" x14ac:dyDescent="0.3">
      <c r="A7" t="s">
        <v>21</v>
      </c>
      <c r="B7" s="2" t="e">
        <f>#REF!</f>
        <v>#REF!</v>
      </c>
      <c r="C7" s="2" t="e">
        <f>#REF!</f>
        <v>#REF!</v>
      </c>
      <c r="D7" t="s">
        <v>14</v>
      </c>
    </row>
    <row r="8" spans="1:4" x14ac:dyDescent="0.3">
      <c r="A8" t="s">
        <v>23</v>
      </c>
      <c r="B8" s="2" t="e">
        <f>#REF!</f>
        <v>#REF!</v>
      </c>
      <c r="C8" s="2" t="e">
        <f>#REF!</f>
        <v>#REF!</v>
      </c>
      <c r="D8" t="s">
        <v>14</v>
      </c>
    </row>
    <row r="9" spans="1:4" x14ac:dyDescent="0.3">
      <c r="A9" t="s">
        <v>22</v>
      </c>
      <c r="B9" s="2" t="e">
        <f>#REF!</f>
        <v>#REF!</v>
      </c>
      <c r="C9" s="2" t="e">
        <f>#REF!</f>
        <v>#REF!</v>
      </c>
      <c r="D9" t="s">
        <v>14</v>
      </c>
    </row>
    <row r="10" spans="1:4" x14ac:dyDescent="0.3">
      <c r="A10" t="s">
        <v>15</v>
      </c>
      <c r="B10" s="2">
        <f>Events!B2</f>
        <v>10000</v>
      </c>
      <c r="C10" s="2">
        <f>Events!B3</f>
        <v>4368.92</v>
      </c>
      <c r="D10" t="s">
        <v>47</v>
      </c>
    </row>
    <row r="11" spans="1:4" x14ac:dyDescent="0.3">
      <c r="A11" t="s">
        <v>51</v>
      </c>
      <c r="B11" s="2">
        <f>Events!B21</f>
        <v>4000</v>
      </c>
      <c r="C11" s="2">
        <f>Events!B22</f>
        <v>1686</v>
      </c>
    </row>
    <row r="12" spans="1:4" x14ac:dyDescent="0.3">
      <c r="A12" t="s">
        <v>9</v>
      </c>
      <c r="B12" s="2" t="e">
        <f>#REF!</f>
        <v>#REF!</v>
      </c>
      <c r="C12" s="2" t="e">
        <f>#REF!</f>
        <v>#REF!</v>
      </c>
      <c r="D12" t="s">
        <v>5</v>
      </c>
    </row>
    <row r="13" spans="1:4" x14ac:dyDescent="0.3">
      <c r="A13" t="s">
        <v>44</v>
      </c>
      <c r="B13" s="2">
        <f>'Community Engagement'!B2</f>
        <v>8115</v>
      </c>
      <c r="C13" s="2">
        <f>'Community Engagement'!B3</f>
        <v>7964.57</v>
      </c>
      <c r="D13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F33"/>
  <sheetViews>
    <sheetView tabSelected="1" topLeftCell="A10" zoomScale="110" zoomScaleNormal="110" workbookViewId="0">
      <selection activeCell="H26" sqref="H26"/>
    </sheetView>
  </sheetViews>
  <sheetFormatPr defaultRowHeight="14.4" x14ac:dyDescent="0.3"/>
  <cols>
    <col min="1" max="1" width="13.5546875" style="24" bestFit="1" customWidth="1"/>
    <col min="2" max="2" width="63.21875" style="24" bestFit="1" customWidth="1"/>
    <col min="3" max="3" width="15.6640625" style="20" customWidth="1"/>
    <col min="4" max="4" width="9" style="24" bestFit="1" customWidth="1"/>
    <col min="5" max="5" width="8.88671875" style="18" hidden="1" customWidth="1"/>
    <col min="6" max="16384" width="8.88671875" style="18"/>
  </cols>
  <sheetData>
    <row r="1" spans="1:6" x14ac:dyDescent="0.3">
      <c r="A1" s="14" t="s">
        <v>15</v>
      </c>
    </row>
    <row r="2" spans="1:6" x14ac:dyDescent="0.3">
      <c r="A2" s="3" t="s">
        <v>0</v>
      </c>
      <c r="B2" s="5">
        <v>10000</v>
      </c>
      <c r="C2" s="8"/>
    </row>
    <row r="3" spans="1:6" x14ac:dyDescent="0.3">
      <c r="A3" s="3" t="s">
        <v>2</v>
      </c>
      <c r="B3" s="5">
        <f>B2-SUM(E6:E16)</f>
        <v>4368.92</v>
      </c>
      <c r="C3" s="8"/>
    </row>
    <row r="5" spans="1:6" x14ac:dyDescent="0.3">
      <c r="A5" s="14" t="s">
        <v>4</v>
      </c>
      <c r="B5" s="14" t="s">
        <v>16</v>
      </c>
      <c r="C5" s="9" t="s">
        <v>11</v>
      </c>
      <c r="D5" s="14" t="s">
        <v>30</v>
      </c>
    </row>
    <row r="6" spans="1:6" x14ac:dyDescent="0.3">
      <c r="A6" s="13">
        <v>44484</v>
      </c>
      <c r="B6" s="3" t="s">
        <v>26</v>
      </c>
      <c r="C6" s="10">
        <v>1200</v>
      </c>
      <c r="D6" s="4">
        <v>1342.24</v>
      </c>
      <c r="E6" s="18">
        <f>IF(D6="Pending",C6,D6)</f>
        <v>1342.24</v>
      </c>
    </row>
    <row r="7" spans="1:6" x14ac:dyDescent="0.3">
      <c r="A7" s="13">
        <v>44453</v>
      </c>
      <c r="B7" s="3" t="s">
        <v>52</v>
      </c>
      <c r="C7" s="10">
        <v>1000</v>
      </c>
      <c r="D7" s="4">
        <f>180+640</f>
        <v>820</v>
      </c>
      <c r="E7" s="18">
        <f t="shared" ref="E7:E16" si="0">IF(D7="Pending",C7,D7)</f>
        <v>820</v>
      </c>
    </row>
    <row r="8" spans="1:6" x14ac:dyDescent="0.3">
      <c r="A8" s="13">
        <v>44455</v>
      </c>
      <c r="B8" s="3" t="s">
        <v>27</v>
      </c>
      <c r="C8" s="10">
        <v>1000</v>
      </c>
      <c r="D8" s="4">
        <v>480</v>
      </c>
      <c r="E8" s="18">
        <f t="shared" si="0"/>
        <v>480</v>
      </c>
    </row>
    <row r="9" spans="1:6" x14ac:dyDescent="0.3">
      <c r="A9" s="22" t="s">
        <v>40</v>
      </c>
      <c r="B9" s="3" t="s">
        <v>28</v>
      </c>
      <c r="C9" s="10">
        <v>1000</v>
      </c>
      <c r="D9" s="4">
        <v>0</v>
      </c>
      <c r="E9" s="18">
        <f t="shared" si="0"/>
        <v>0</v>
      </c>
      <c r="F9" s="18" t="s">
        <v>35</v>
      </c>
    </row>
    <row r="10" spans="1:6" ht="28.8" x14ac:dyDescent="0.3">
      <c r="A10" s="13">
        <v>44408</v>
      </c>
      <c r="B10" s="7" t="s">
        <v>29</v>
      </c>
      <c r="C10" s="11">
        <v>1000</v>
      </c>
      <c r="D10" s="4">
        <v>500</v>
      </c>
      <c r="E10" s="18">
        <f t="shared" si="0"/>
        <v>500</v>
      </c>
    </row>
    <row r="11" spans="1:6" x14ac:dyDescent="0.3">
      <c r="A11" s="13">
        <v>44362</v>
      </c>
      <c r="B11" s="3" t="s">
        <v>18</v>
      </c>
      <c r="C11" s="10">
        <v>300</v>
      </c>
      <c r="D11" s="4">
        <v>43.84</v>
      </c>
      <c r="E11" s="18">
        <f t="shared" si="0"/>
        <v>43.84</v>
      </c>
    </row>
    <row r="12" spans="1:6" x14ac:dyDescent="0.3">
      <c r="A12" s="3"/>
      <c r="B12" s="3" t="s">
        <v>19</v>
      </c>
      <c r="C12" s="10">
        <v>600</v>
      </c>
      <c r="D12" s="4" t="s">
        <v>31</v>
      </c>
      <c r="E12" s="18">
        <f t="shared" si="0"/>
        <v>600</v>
      </c>
    </row>
    <row r="13" spans="1:6" x14ac:dyDescent="0.3">
      <c r="A13" s="3"/>
      <c r="B13" s="3" t="s">
        <v>33</v>
      </c>
      <c r="C13" s="10">
        <v>300</v>
      </c>
      <c r="D13" s="4" t="s">
        <v>31</v>
      </c>
      <c r="E13" s="18">
        <f t="shared" si="0"/>
        <v>300</v>
      </c>
    </row>
    <row r="14" spans="1:6" x14ac:dyDescent="0.3">
      <c r="A14" s="13">
        <v>44539</v>
      </c>
      <c r="B14" s="3" t="s">
        <v>32</v>
      </c>
      <c r="C14" s="10">
        <v>600</v>
      </c>
      <c r="D14" s="4">
        <v>165</v>
      </c>
      <c r="E14" s="18">
        <f t="shared" si="0"/>
        <v>165</v>
      </c>
    </row>
    <row r="15" spans="1:6" x14ac:dyDescent="0.3">
      <c r="A15" s="3"/>
      <c r="B15" s="15" t="s">
        <v>34</v>
      </c>
      <c r="C15" s="16">
        <v>500</v>
      </c>
      <c r="D15" s="17" t="s">
        <v>31</v>
      </c>
      <c r="E15" s="18">
        <f t="shared" si="0"/>
        <v>500</v>
      </c>
    </row>
    <row r="16" spans="1:6" x14ac:dyDescent="0.3">
      <c r="A16" s="3"/>
      <c r="B16" s="19" t="s">
        <v>37</v>
      </c>
      <c r="C16" s="20" t="s">
        <v>38</v>
      </c>
      <c r="D16" s="21">
        <v>880</v>
      </c>
      <c r="E16" s="18">
        <f t="shared" si="0"/>
        <v>880</v>
      </c>
    </row>
    <row r="17" spans="1:5" x14ac:dyDescent="0.3">
      <c r="A17" s="3"/>
      <c r="B17" s="19" t="s">
        <v>42</v>
      </c>
      <c r="C17" s="20">
        <v>34</v>
      </c>
      <c r="D17" s="21">
        <v>34</v>
      </c>
    </row>
    <row r="18" spans="1:5" x14ac:dyDescent="0.3">
      <c r="A18" s="13">
        <v>44526</v>
      </c>
      <c r="B18" s="3" t="s">
        <v>49</v>
      </c>
      <c r="C18" s="20">
        <f>SUM(88.26+60.64+40)</f>
        <v>188.9</v>
      </c>
      <c r="D18" s="20">
        <f>SUM(88.26+60.64+40)</f>
        <v>188.9</v>
      </c>
    </row>
    <row r="19" spans="1:5" x14ac:dyDescent="0.3">
      <c r="A19" s="18"/>
      <c r="B19" s="19"/>
      <c r="D19" s="19"/>
    </row>
    <row r="20" spans="1:5" x14ac:dyDescent="0.3">
      <c r="A20" s="27" t="s">
        <v>20</v>
      </c>
      <c r="B20" s="27"/>
      <c r="C20" s="9"/>
    </row>
    <row r="21" spans="1:5" x14ac:dyDescent="0.3">
      <c r="A21" s="3" t="s">
        <v>0</v>
      </c>
      <c r="B21" s="4">
        <v>4000</v>
      </c>
      <c r="C21" s="12"/>
    </row>
    <row r="22" spans="1:5" x14ac:dyDescent="0.3">
      <c r="A22" s="3" t="s">
        <v>2</v>
      </c>
      <c r="B22" s="4">
        <f>B21-(SUM(C26:C28)+D25+D31+C32+C33+D30)</f>
        <v>1686</v>
      </c>
      <c r="C22" s="12"/>
    </row>
    <row r="24" spans="1:5" x14ac:dyDescent="0.3">
      <c r="A24" s="14" t="s">
        <v>4</v>
      </c>
      <c r="B24" s="14" t="s">
        <v>16</v>
      </c>
      <c r="C24" s="9"/>
      <c r="D24" s="14" t="s">
        <v>17</v>
      </c>
    </row>
    <row r="25" spans="1:5" x14ac:dyDescent="0.3">
      <c r="A25" s="13">
        <v>44514</v>
      </c>
      <c r="B25" s="3" t="s">
        <v>39</v>
      </c>
      <c r="C25" s="10">
        <v>700</v>
      </c>
      <c r="D25" s="4">
        <f>181.2+550</f>
        <v>731.2</v>
      </c>
      <c r="E25" s="18">
        <f t="shared" ref="E25" si="1">IF(D25="Pending",C25,D25)</f>
        <v>731.2</v>
      </c>
    </row>
    <row r="26" spans="1:5" x14ac:dyDescent="0.3">
      <c r="A26" s="23"/>
      <c r="B26" s="24" t="s">
        <v>36</v>
      </c>
      <c r="C26" s="20">
        <v>500</v>
      </c>
      <c r="D26" s="24" t="s">
        <v>31</v>
      </c>
    </row>
    <row r="27" spans="1:5" x14ac:dyDescent="0.3">
      <c r="B27" s="24" t="s">
        <v>41</v>
      </c>
      <c r="C27" s="20">
        <v>192</v>
      </c>
      <c r="D27" s="25">
        <v>192</v>
      </c>
    </row>
    <row r="28" spans="1:5" x14ac:dyDescent="0.3">
      <c r="B28" s="24" t="s">
        <v>53</v>
      </c>
      <c r="C28" s="20">
        <v>56</v>
      </c>
      <c r="D28" s="25">
        <v>56</v>
      </c>
    </row>
    <row r="29" spans="1:5" x14ac:dyDescent="0.3">
      <c r="B29" s="26" t="s">
        <v>43</v>
      </c>
      <c r="C29" s="20" t="s">
        <v>31</v>
      </c>
      <c r="D29" s="20" t="s">
        <v>31</v>
      </c>
    </row>
    <row r="30" spans="1:5" x14ac:dyDescent="0.3">
      <c r="B30" s="26" t="s">
        <v>48</v>
      </c>
      <c r="C30" s="20">
        <v>550</v>
      </c>
      <c r="D30" s="20">
        <v>550</v>
      </c>
    </row>
    <row r="31" spans="1:5" x14ac:dyDescent="0.3">
      <c r="B31" s="26" t="s">
        <v>50</v>
      </c>
      <c r="C31" s="20">
        <v>4.8</v>
      </c>
      <c r="D31" s="20">
        <v>4.8</v>
      </c>
    </row>
    <row r="32" spans="1:5" x14ac:dyDescent="0.3">
      <c r="B32" s="26" t="s">
        <v>54</v>
      </c>
      <c r="C32" s="20">
        <v>180</v>
      </c>
      <c r="D32" s="24" t="s">
        <v>31</v>
      </c>
    </row>
    <row r="33" spans="2:4" x14ac:dyDescent="0.3">
      <c r="B33" s="26" t="s">
        <v>55</v>
      </c>
      <c r="C33" s="20">
        <v>100</v>
      </c>
      <c r="D33" s="24" t="s">
        <v>31</v>
      </c>
    </row>
  </sheetData>
  <mergeCells count="1">
    <mergeCell ref="A20:B20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1" sqref="C11"/>
    </sheetView>
  </sheetViews>
  <sheetFormatPr defaultRowHeight="14.4" x14ac:dyDescent="0.3"/>
  <cols>
    <col min="1" max="1" width="10.5546875" bestFit="1" customWidth="1"/>
    <col min="2" max="2" width="22.5546875" bestFit="1" customWidth="1"/>
    <col min="3" max="3" width="8.88671875" style="2"/>
  </cols>
  <sheetData>
    <row r="1" spans="1:3" x14ac:dyDescent="0.3">
      <c r="A1" s="1" t="s">
        <v>44</v>
      </c>
    </row>
    <row r="2" spans="1:3" x14ac:dyDescent="0.3">
      <c r="A2" t="s">
        <v>0</v>
      </c>
      <c r="B2" s="2">
        <v>8115</v>
      </c>
    </row>
    <row r="3" spans="1:3" x14ac:dyDescent="0.3">
      <c r="A3" t="s">
        <v>2</v>
      </c>
      <c r="B3" s="2">
        <f>B2-SUM(C:C)</f>
        <v>7964.57</v>
      </c>
    </row>
    <row r="5" spans="1:3" x14ac:dyDescent="0.3">
      <c r="A5" t="s">
        <v>4</v>
      </c>
      <c r="B5" t="s">
        <v>1</v>
      </c>
      <c r="C5" s="2" t="s">
        <v>3</v>
      </c>
    </row>
    <row r="6" spans="1:3" x14ac:dyDescent="0.3">
      <c r="A6" s="6">
        <v>44384</v>
      </c>
      <c r="B6" t="s">
        <v>45</v>
      </c>
      <c r="C6" s="2">
        <v>55.43</v>
      </c>
    </row>
    <row r="7" spans="1:3" x14ac:dyDescent="0.3">
      <c r="A7" s="6">
        <v>44462</v>
      </c>
      <c r="B7" t="s">
        <v>46</v>
      </c>
      <c r="C7" s="2">
        <v>25</v>
      </c>
    </row>
    <row r="8" spans="1:3" x14ac:dyDescent="0.3">
      <c r="A8" s="6">
        <v>44462</v>
      </c>
      <c r="B8" t="s">
        <v>46</v>
      </c>
      <c r="C8" s="2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Sheet</vt:lpstr>
      <vt:lpstr>Events</vt:lpstr>
      <vt:lpstr>Community Engagement</vt:lpstr>
    </vt:vector>
  </TitlesOfParts>
  <Company>Lowestoft Town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Cox</dc:creator>
  <cp:lastModifiedBy>James Cox</cp:lastModifiedBy>
  <cp:lastPrinted>2021-11-24T16:41:38Z</cp:lastPrinted>
  <dcterms:created xsi:type="dcterms:W3CDTF">2021-06-23T10:15:20Z</dcterms:created>
  <dcterms:modified xsi:type="dcterms:W3CDTF">2021-12-16T10:59:39Z</dcterms:modified>
</cp:coreProperties>
</file>