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spkwmr\AppData\Local\Microsoft\Windows\INetCache\Content.Outlook\EYWMCHC9\"/>
    </mc:Choice>
  </mc:AlternateContent>
  <xr:revisionPtr revIDLastSave="0" documentId="13_ncr:1_{9A5D49CE-5C8D-41A2-8141-956392CE8F6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 Planting" sheetId="2" r:id="rId1"/>
    <sheet name="Additions" sheetId="3" r:id="rId2"/>
  </sheets>
  <definedNames>
    <definedName name="_xlnm._FilterDatabase" localSheetId="0" hidden="1">'2020 Planting'!$A$1:$H$168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H15" i="3"/>
  <c r="H13" i="3"/>
  <c r="H10" i="3"/>
  <c r="H6" i="3"/>
  <c r="H4" i="2" l="1"/>
  <c r="H5" i="2"/>
  <c r="H6" i="2"/>
  <c r="H7" i="2"/>
  <c r="H8" i="2"/>
  <c r="H9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9" i="2"/>
  <c r="H50" i="2"/>
  <c r="H51" i="2"/>
  <c r="H52" i="2"/>
  <c r="H55" i="2"/>
  <c r="H56" i="2"/>
  <c r="H57" i="2"/>
  <c r="H58" i="2"/>
  <c r="H59" i="2"/>
  <c r="H61" i="2"/>
  <c r="H65" i="2"/>
  <c r="H68" i="2"/>
  <c r="H73" i="2"/>
  <c r="H74" i="2"/>
  <c r="H75" i="2"/>
  <c r="H76" i="2"/>
  <c r="H77" i="2"/>
  <c r="H78" i="2"/>
  <c r="H79" i="2"/>
  <c r="H2" i="2"/>
  <c r="H85" i="2" l="1"/>
</calcChain>
</file>

<file path=xl/sharedStrings.xml><?xml version="1.0" encoding="utf-8"?>
<sst xmlns="http://schemas.openxmlformats.org/spreadsheetml/2006/main" count="264" uniqueCount="131">
  <si>
    <t>Location</t>
  </si>
  <si>
    <t>Bulb</t>
  </si>
  <si>
    <t>Height</t>
  </si>
  <si>
    <t>Flower</t>
  </si>
  <si>
    <t>Quantity</t>
  </si>
  <si>
    <t>Kensington Gardens Holocaust Lawn</t>
  </si>
  <si>
    <t>Crocus Chrys. Goldilocks</t>
  </si>
  <si>
    <t>Narcissus Golden Bells</t>
  </si>
  <si>
    <t>15cm</t>
  </si>
  <si>
    <t>10cm</t>
  </si>
  <si>
    <t>Kensington Gardens Holocaust Beds</t>
  </si>
  <si>
    <t>Erythronium Pagoda</t>
  </si>
  <si>
    <t>Fritillaria Michailovskyl</t>
  </si>
  <si>
    <t>Belle Vue Pink Beds</t>
  </si>
  <si>
    <t>Allium Miami</t>
  </si>
  <si>
    <t>Allium Oreophilum</t>
  </si>
  <si>
    <t>Allium Schubertii</t>
  </si>
  <si>
    <t>Hyacinth Anna Marie</t>
  </si>
  <si>
    <t>25cm</t>
  </si>
  <si>
    <t>April</t>
  </si>
  <si>
    <t>Hyacinth Woodstock</t>
  </si>
  <si>
    <t>30cm</t>
  </si>
  <si>
    <t>Tulipa Estella Rjinweld</t>
  </si>
  <si>
    <t>50cm</t>
  </si>
  <si>
    <t>May</t>
  </si>
  <si>
    <t>Tulipa Flaming Flag</t>
  </si>
  <si>
    <t>40cm</t>
  </si>
  <si>
    <t>Tulipa Groenland</t>
  </si>
  <si>
    <t>55cm</t>
  </si>
  <si>
    <t>Tulipa Icecream</t>
  </si>
  <si>
    <t>April/May</t>
  </si>
  <si>
    <t>Tulipa Huls Ten Bosch</t>
  </si>
  <si>
    <t>Tulipa Marilyn</t>
  </si>
  <si>
    <t>Tulipa Royal Acres</t>
  </si>
  <si>
    <t>Belle Vue White Beds</t>
  </si>
  <si>
    <t>Anemone Nemerosa</t>
  </si>
  <si>
    <t>Camassia Leicht white</t>
  </si>
  <si>
    <t>Crocus chrys. Ard Shenk</t>
  </si>
  <si>
    <t>Cyclamen Hederafolium Alba</t>
  </si>
  <si>
    <t>Fritilaria Meleagris Alba</t>
  </si>
  <si>
    <t>Hyacinth White Pearl</t>
  </si>
  <si>
    <t>Muscari auscheri White Magic</t>
  </si>
  <si>
    <t>Narcissus Elka</t>
  </si>
  <si>
    <t>Oxalis triangularis</t>
  </si>
  <si>
    <t>Scilla mischtschenkoana</t>
  </si>
  <si>
    <t>Tulipa turkestanica</t>
  </si>
  <si>
    <t>Feb/March</t>
  </si>
  <si>
    <t>Narcissus Tamara</t>
  </si>
  <si>
    <t>Narcissus Professor Einstein</t>
  </si>
  <si>
    <t>60cm</t>
  </si>
  <si>
    <t>Mixed with Flaming Flag</t>
  </si>
  <si>
    <t>Mixed with Royal Acres</t>
  </si>
  <si>
    <t>J/F/M</t>
  </si>
  <si>
    <t>March/April</t>
  </si>
  <si>
    <t>20cm</t>
  </si>
  <si>
    <t>May/June</t>
  </si>
  <si>
    <t>Narcissus Hawera</t>
  </si>
  <si>
    <t>80cm</t>
  </si>
  <si>
    <t>July</t>
  </si>
  <si>
    <t>45cm</t>
  </si>
  <si>
    <t>March</t>
  </si>
  <si>
    <t>12cm</t>
  </si>
  <si>
    <t>Feb-May</t>
  </si>
  <si>
    <t>May-October</t>
  </si>
  <si>
    <t>Sparrow's Nest Top Entrance</t>
  </si>
  <si>
    <t>Camassia Cusickii</t>
  </si>
  <si>
    <t>65cm</t>
  </si>
  <si>
    <t>Scilla Peruviana</t>
  </si>
  <si>
    <t>Anemone Blanda Blue Shades</t>
  </si>
  <si>
    <t xml:space="preserve">May </t>
  </si>
  <si>
    <t>Muscari auch. mix</t>
  </si>
  <si>
    <t>Tulipa Sylvestrus</t>
  </si>
  <si>
    <t>Tulipa Praestans Shogun</t>
  </si>
  <si>
    <t>Hyacinthus orientalis 'City of Haarlem'</t>
  </si>
  <si>
    <t>28cm</t>
  </si>
  <si>
    <t>Normanston Park</t>
  </si>
  <si>
    <t>Stoven Close</t>
  </si>
  <si>
    <t>Along fenceline with Peto Way</t>
  </si>
  <si>
    <t>Daffodil Walk</t>
  </si>
  <si>
    <t>Arnold's Bequest</t>
  </si>
  <si>
    <t>Arum Italicum</t>
  </si>
  <si>
    <t>Anemone Ranunculoides</t>
  </si>
  <si>
    <t>Camassia Leicht Caerulea</t>
  </si>
  <si>
    <t>Crocus Remembrance</t>
  </si>
  <si>
    <t>Tulipa Sylvestris</t>
  </si>
  <si>
    <t>Anemone Blanda White Splendour</t>
  </si>
  <si>
    <t>Narcissus White Marvel</t>
  </si>
  <si>
    <t>35cm</t>
  </si>
  <si>
    <t>https://www.lubbelisse.nl/uk/about-lubbe--sons/download-brochures</t>
  </si>
  <si>
    <t>Norse to advise. To cover under tree line</t>
  </si>
  <si>
    <t>February Gold</t>
  </si>
  <si>
    <t>Lubbe's Pride - bulb mixed</t>
  </si>
  <si>
    <t>Norse to advise. Under new Birch trees</t>
  </si>
  <si>
    <t>Norse to advise.</t>
  </si>
  <si>
    <t>Friends of K Gardens</t>
  </si>
  <si>
    <t xml:space="preserve">Friends of K Gardens </t>
  </si>
  <si>
    <t>Apri/May</t>
  </si>
  <si>
    <t>35/55 cm</t>
  </si>
  <si>
    <t xml:space="preserve">Tulips Triumph mix </t>
  </si>
  <si>
    <t>Mar/Apr</t>
  </si>
  <si>
    <t>Lubbe Hyacinth Mix</t>
  </si>
  <si>
    <t xml:space="preserve">25cm </t>
  </si>
  <si>
    <t>Feb/Mar</t>
  </si>
  <si>
    <t>Jul/Aug</t>
  </si>
  <si>
    <t>Apr/May</t>
  </si>
  <si>
    <t>Narcissis - Actaea</t>
  </si>
  <si>
    <t>Apr</t>
  </si>
  <si>
    <t>Hyacinthoides non-scripta</t>
  </si>
  <si>
    <t>May/Jun</t>
  </si>
  <si>
    <t>Sparrow' Nest Charter Tree Area</t>
  </si>
  <si>
    <t>Feb Mar</t>
  </si>
  <si>
    <t>Narcissus Camelot</t>
  </si>
  <si>
    <t>Narcissus Sabrosa</t>
  </si>
  <si>
    <t>Narcissus King Alfred</t>
  </si>
  <si>
    <t>20-30cm</t>
  </si>
  <si>
    <t>Iris ret. Scent Sational</t>
  </si>
  <si>
    <t>Iris ret  Joyce</t>
  </si>
  <si>
    <t>Allium Sphaerocephalon</t>
  </si>
  <si>
    <t>Narcissis - obvallaris</t>
  </si>
  <si>
    <t>Narcissis - Carlton</t>
  </si>
  <si>
    <t>Narcissus Jumblie Bells</t>
  </si>
  <si>
    <t>£/1000</t>
  </si>
  <si>
    <t>Total</t>
  </si>
  <si>
    <t>Verge Mix</t>
  </si>
  <si>
    <t>Insert number of bulbs here</t>
  </si>
  <si>
    <t>Previous Total</t>
  </si>
  <si>
    <t>New LTC Total</t>
  </si>
  <si>
    <t>Suggest 500 around 10 trees (1000 = 10sq/m)</t>
  </si>
  <si>
    <t>Suggest 1000 per tree (1000 = 5sq/m)</t>
  </si>
  <si>
    <t>Sub Total</t>
  </si>
  <si>
    <t>Naturalised in 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</si>
</sst>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1"/>
    <xf numFmtId="0" fontId="5" fillId="0" borderId="0" xfId="0" applyFont="1"/>
    <xf numFmtId="0" fontId="6" fillId="0" borderId="0" xfId="0" applyFont="1"/>
    <xf numFmtId="44" fontId="1" fillId="0" borderId="0" xfId="2" applyFont="1"/>
    <xf numFmtId="44" fontId="3" fillId="0" borderId="0" xfId="2" applyFont="1"/>
    <xf numFmtId="44" fontId="4" fillId="0" borderId="0" xfId="2" applyFont="1"/>
    <xf numFmtId="0" fontId="1" fillId="2" borderId="0" xfId="0" applyFont="1" applyFill="1"/>
    <xf numFmtId="44" fontId="5" fillId="0" borderId="1" xfId="2" applyFont="1" applyBorder="1"/>
    <xf numFmtId="44" fontId="1" fillId="0" borderId="0" xfId="0" applyNumberFormat="1" applyFont="1"/>
    <xf numFmtId="44" fontId="8" fillId="0" borderId="0" xfId="0" applyNumberFormat="1" applyFo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60</xdr:row>
      <xdr:rowOff>123825</xdr:rowOff>
    </xdr:from>
    <xdr:to>
      <xdr:col>4</xdr:col>
      <xdr:colOff>552450</xdr:colOff>
      <xdr:row>60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D80CCD8-16CB-442A-B987-5E62F2750DE7}"/>
            </a:ext>
          </a:extLst>
        </xdr:cNvPr>
        <xdr:cNvCxnSpPr/>
      </xdr:nvCxnSpPr>
      <xdr:spPr>
        <a:xfrm>
          <a:off x="9010650" y="11020425"/>
          <a:ext cx="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60</xdr:row>
      <xdr:rowOff>161925</xdr:rowOff>
    </xdr:from>
    <xdr:to>
      <xdr:col>5</xdr:col>
      <xdr:colOff>885825</xdr:colOff>
      <xdr:row>63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33093E2-7F06-480B-959F-1F4A524F9849}"/>
            </a:ext>
          </a:extLst>
        </xdr:cNvPr>
        <xdr:cNvCxnSpPr/>
      </xdr:nvCxnSpPr>
      <xdr:spPr>
        <a:xfrm flipH="1" flipV="1">
          <a:off x="8877300" y="11058525"/>
          <a:ext cx="1095375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63</xdr:row>
      <xdr:rowOff>142875</xdr:rowOff>
    </xdr:from>
    <xdr:to>
      <xdr:col>5</xdr:col>
      <xdr:colOff>809625</xdr:colOff>
      <xdr:row>64</xdr:row>
      <xdr:rowOff>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738BBAE-56AB-4AA0-849E-ED124052D53C}"/>
            </a:ext>
          </a:extLst>
        </xdr:cNvPr>
        <xdr:cNvCxnSpPr/>
      </xdr:nvCxnSpPr>
      <xdr:spPr>
        <a:xfrm flipH="1">
          <a:off x="9086851" y="11591925"/>
          <a:ext cx="809624" cy="38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63</xdr:row>
      <xdr:rowOff>152400</xdr:rowOff>
    </xdr:from>
    <xdr:to>
      <xdr:col>5</xdr:col>
      <xdr:colOff>819151</xdr:colOff>
      <xdr:row>67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D34761C-289C-41C5-B445-74E9D22CC5BB}"/>
            </a:ext>
          </a:extLst>
        </xdr:cNvPr>
        <xdr:cNvCxnSpPr/>
      </xdr:nvCxnSpPr>
      <xdr:spPr>
        <a:xfrm flipH="1">
          <a:off x="9115425" y="11601450"/>
          <a:ext cx="790576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5</xdr:row>
      <xdr:rowOff>123825</xdr:rowOff>
    </xdr:from>
    <xdr:to>
      <xdr:col>4</xdr:col>
      <xdr:colOff>552450</xdr:colOff>
      <xdr:row>5</xdr:row>
      <xdr:rowOff>180975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D87E007-BCDF-4954-9676-052855106BF0}"/>
            </a:ext>
          </a:extLst>
        </xdr:cNvPr>
        <xdr:cNvCxnSpPr/>
      </xdr:nvCxnSpPr>
      <xdr:spPr>
        <a:xfrm>
          <a:off x="9010650" y="11020425"/>
          <a:ext cx="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5</xdr:row>
      <xdr:rowOff>161925</xdr:rowOff>
    </xdr:from>
    <xdr:to>
      <xdr:col>5</xdr:col>
      <xdr:colOff>885825</xdr:colOff>
      <xdr:row>8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2488BBA-78DD-43DA-A84C-B8E73962EB26}"/>
            </a:ext>
          </a:extLst>
        </xdr:cNvPr>
        <xdr:cNvCxnSpPr/>
      </xdr:nvCxnSpPr>
      <xdr:spPr>
        <a:xfrm flipH="1" flipV="1">
          <a:off x="8877300" y="11058525"/>
          <a:ext cx="1095375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8</xdr:row>
      <xdr:rowOff>142875</xdr:rowOff>
    </xdr:from>
    <xdr:to>
      <xdr:col>5</xdr:col>
      <xdr:colOff>809625</xdr:colOff>
      <xdr:row>9</xdr:row>
      <xdr:rowOff>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99CD045-5506-46A8-8295-82E13E3CBE23}"/>
            </a:ext>
          </a:extLst>
        </xdr:cNvPr>
        <xdr:cNvCxnSpPr/>
      </xdr:nvCxnSpPr>
      <xdr:spPr>
        <a:xfrm flipH="1">
          <a:off x="9086851" y="11591925"/>
          <a:ext cx="809624" cy="38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8</xdr:row>
      <xdr:rowOff>152400</xdr:rowOff>
    </xdr:from>
    <xdr:to>
      <xdr:col>5</xdr:col>
      <xdr:colOff>819151</xdr:colOff>
      <xdr:row>12</xdr:row>
      <xdr:rowOff>28575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493127C-DD0D-427E-8D44-98A92237E60E}"/>
            </a:ext>
          </a:extLst>
        </xdr:cNvPr>
        <xdr:cNvCxnSpPr/>
      </xdr:nvCxnSpPr>
      <xdr:spPr>
        <a:xfrm flipH="1">
          <a:off x="9115425" y="11601450"/>
          <a:ext cx="790576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bbelisse.nl/uk/about-lubbe--sons/download-brochur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ubbelisse.nl/uk/about-lubbe--sons/download-broch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opLeftCell="A46" zoomScaleNormal="100" workbookViewId="0">
      <selection activeCell="H85" sqref="H85"/>
    </sheetView>
  </sheetViews>
  <sheetFormatPr defaultColWidth="35.42578125" defaultRowHeight="14.25" x14ac:dyDescent="0.2"/>
  <cols>
    <col min="1" max="2" width="35.42578125" style="1"/>
    <col min="3" max="3" width="35.42578125" style="1" customWidth="1"/>
    <col min="4" max="4" width="20.5703125" style="1" customWidth="1"/>
    <col min="5" max="5" width="9.42578125" style="1" bestFit="1" customWidth="1"/>
    <col min="6" max="6" width="35.42578125" style="1" customWidth="1"/>
    <col min="7" max="8" width="35.42578125" style="7"/>
    <col min="9" max="16384" width="35.42578125" style="1"/>
  </cols>
  <sheetData>
    <row r="1" spans="1:8" ht="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7" t="s">
        <v>121</v>
      </c>
      <c r="H1" s="7" t="s">
        <v>122</v>
      </c>
    </row>
    <row r="2" spans="1:8" x14ac:dyDescent="0.2">
      <c r="A2" s="1" t="s">
        <v>5</v>
      </c>
      <c r="B2" s="1" t="s">
        <v>6</v>
      </c>
      <c r="C2" s="1" t="s">
        <v>8</v>
      </c>
      <c r="D2" s="1" t="s">
        <v>52</v>
      </c>
      <c r="E2" s="1">
        <v>5000</v>
      </c>
      <c r="G2" s="7">
        <v>66</v>
      </c>
      <c r="H2" s="7">
        <f>E2/1000*G2</f>
        <v>330</v>
      </c>
    </row>
    <row r="4" spans="1:8" x14ac:dyDescent="0.2">
      <c r="A4" s="1" t="s">
        <v>10</v>
      </c>
      <c r="B4" s="1" t="s">
        <v>71</v>
      </c>
      <c r="C4" s="1" t="s">
        <v>21</v>
      </c>
      <c r="D4" s="1" t="s">
        <v>24</v>
      </c>
      <c r="E4" s="1">
        <v>100</v>
      </c>
      <c r="G4" s="7">
        <v>165</v>
      </c>
      <c r="H4" s="7">
        <f t="shared" ref="H4:H65" si="0">E4/1000*G4</f>
        <v>16.5</v>
      </c>
    </row>
    <row r="5" spans="1:8" x14ac:dyDescent="0.2">
      <c r="A5" s="1" t="s">
        <v>10</v>
      </c>
      <c r="B5" s="1" t="s">
        <v>72</v>
      </c>
      <c r="C5" s="1" t="s">
        <v>26</v>
      </c>
      <c r="D5" s="1" t="s">
        <v>19</v>
      </c>
      <c r="E5" s="1">
        <v>50</v>
      </c>
      <c r="G5" s="7">
        <v>165</v>
      </c>
      <c r="H5" s="7">
        <f t="shared" si="0"/>
        <v>8.25</v>
      </c>
    </row>
    <row r="6" spans="1:8" x14ac:dyDescent="0.2">
      <c r="A6" s="1" t="s">
        <v>10</v>
      </c>
      <c r="B6" s="1" t="s">
        <v>73</v>
      </c>
      <c r="C6" s="1" t="s">
        <v>74</v>
      </c>
      <c r="D6" s="1" t="s">
        <v>53</v>
      </c>
      <c r="E6" s="1">
        <v>30</v>
      </c>
      <c r="G6" s="7">
        <v>330</v>
      </c>
      <c r="H6" s="7">
        <f t="shared" si="0"/>
        <v>9.9</v>
      </c>
    </row>
    <row r="7" spans="1:8" x14ac:dyDescent="0.2">
      <c r="A7" s="1" t="s">
        <v>10</v>
      </c>
      <c r="B7" s="1" t="s">
        <v>11</v>
      </c>
      <c r="C7" s="1" t="s">
        <v>54</v>
      </c>
      <c r="D7" s="1" t="s">
        <v>55</v>
      </c>
      <c r="E7" s="1">
        <v>25</v>
      </c>
      <c r="G7" s="7">
        <v>495</v>
      </c>
      <c r="H7" s="7">
        <f t="shared" si="0"/>
        <v>12.375</v>
      </c>
    </row>
    <row r="8" spans="1:8" x14ac:dyDescent="0.2">
      <c r="A8" s="1" t="s">
        <v>10</v>
      </c>
      <c r="B8" s="1" t="s">
        <v>12</v>
      </c>
      <c r="C8" s="1" t="s">
        <v>54</v>
      </c>
      <c r="D8" s="1" t="s">
        <v>30</v>
      </c>
      <c r="E8" s="1">
        <v>25</v>
      </c>
      <c r="G8" s="7">
        <v>440</v>
      </c>
      <c r="H8" s="7">
        <f t="shared" si="0"/>
        <v>11</v>
      </c>
    </row>
    <row r="9" spans="1:8" x14ac:dyDescent="0.2">
      <c r="A9" s="1" t="s">
        <v>10</v>
      </c>
      <c r="B9" s="1" t="s">
        <v>56</v>
      </c>
      <c r="C9" s="1" t="s">
        <v>54</v>
      </c>
      <c r="D9" s="1" t="s">
        <v>30</v>
      </c>
      <c r="E9" s="1">
        <v>50</v>
      </c>
      <c r="G9" s="7">
        <v>165</v>
      </c>
      <c r="H9" s="7">
        <f t="shared" si="0"/>
        <v>8.25</v>
      </c>
    </row>
    <row r="11" spans="1:8" x14ac:dyDescent="0.2">
      <c r="A11" s="1" t="s">
        <v>94</v>
      </c>
      <c r="B11" s="1" t="s">
        <v>98</v>
      </c>
      <c r="C11" s="1" t="s">
        <v>97</v>
      </c>
      <c r="D11" s="1" t="s">
        <v>96</v>
      </c>
      <c r="E11" s="1">
        <v>100</v>
      </c>
      <c r="G11" s="7">
        <v>165</v>
      </c>
      <c r="H11" s="7">
        <f t="shared" si="0"/>
        <v>16.5</v>
      </c>
    </row>
    <row r="12" spans="1:8" x14ac:dyDescent="0.2">
      <c r="A12" s="1" t="s">
        <v>94</v>
      </c>
      <c r="B12" s="1" t="s">
        <v>100</v>
      </c>
      <c r="C12" s="1" t="s">
        <v>101</v>
      </c>
      <c r="D12" s="1" t="s">
        <v>99</v>
      </c>
      <c r="E12" s="1">
        <v>50</v>
      </c>
      <c r="G12" s="7">
        <v>275</v>
      </c>
      <c r="H12" s="7">
        <f t="shared" si="0"/>
        <v>13.75</v>
      </c>
    </row>
    <row r="13" spans="1:8" x14ac:dyDescent="0.2">
      <c r="A13" s="1" t="s">
        <v>94</v>
      </c>
      <c r="B13" s="1" t="s">
        <v>115</v>
      </c>
      <c r="C13" s="1" t="s">
        <v>8</v>
      </c>
      <c r="D13" s="1" t="s">
        <v>102</v>
      </c>
      <c r="E13" s="1">
        <v>25</v>
      </c>
      <c r="G13" s="7">
        <v>110</v>
      </c>
      <c r="H13" s="7">
        <f t="shared" si="0"/>
        <v>2.75</v>
      </c>
    </row>
    <row r="14" spans="1:8" x14ac:dyDescent="0.2">
      <c r="A14" s="1" t="s">
        <v>94</v>
      </c>
      <c r="B14" s="1" t="s">
        <v>116</v>
      </c>
      <c r="C14" s="1" t="s">
        <v>8</v>
      </c>
      <c r="D14" s="1" t="s">
        <v>102</v>
      </c>
      <c r="E14" s="1">
        <v>25</v>
      </c>
      <c r="G14" s="7">
        <v>110</v>
      </c>
      <c r="H14" s="7">
        <f t="shared" si="0"/>
        <v>2.75</v>
      </c>
    </row>
    <row r="15" spans="1:8" x14ac:dyDescent="0.2">
      <c r="A15" s="1" t="s">
        <v>94</v>
      </c>
      <c r="B15" s="1" t="s">
        <v>117</v>
      </c>
      <c r="C15" s="1" t="s">
        <v>49</v>
      </c>
      <c r="D15" s="1" t="s">
        <v>103</v>
      </c>
      <c r="E15" s="1">
        <v>50</v>
      </c>
      <c r="G15" s="7">
        <v>110</v>
      </c>
      <c r="H15" s="7">
        <f t="shared" si="0"/>
        <v>5.5</v>
      </c>
    </row>
    <row r="16" spans="1:8" x14ac:dyDescent="0.2">
      <c r="A16" s="1" t="s">
        <v>94</v>
      </c>
      <c r="B16" s="6" t="s">
        <v>107</v>
      </c>
      <c r="C16" s="1" t="s">
        <v>18</v>
      </c>
      <c r="D16" s="1" t="s">
        <v>108</v>
      </c>
      <c r="E16" s="1">
        <v>200</v>
      </c>
      <c r="G16" s="7">
        <v>165</v>
      </c>
      <c r="H16" s="7">
        <f t="shared" si="0"/>
        <v>33</v>
      </c>
    </row>
    <row r="17" spans="1:8" x14ac:dyDescent="0.2">
      <c r="A17" s="1" t="s">
        <v>95</v>
      </c>
      <c r="B17" s="1" t="s">
        <v>118</v>
      </c>
      <c r="C17" s="1" t="s">
        <v>18</v>
      </c>
      <c r="D17" s="1" t="s">
        <v>99</v>
      </c>
      <c r="E17" s="1">
        <v>50</v>
      </c>
      <c r="G17" s="7">
        <v>165</v>
      </c>
      <c r="H17" s="7">
        <f t="shared" si="0"/>
        <v>8.25</v>
      </c>
    </row>
    <row r="18" spans="1:8" x14ac:dyDescent="0.2">
      <c r="A18" s="1" t="s">
        <v>95</v>
      </c>
      <c r="B18" s="1" t="s">
        <v>105</v>
      </c>
      <c r="C18" s="1" t="s">
        <v>23</v>
      </c>
      <c r="D18" s="1" t="s">
        <v>104</v>
      </c>
      <c r="E18" s="1">
        <v>50</v>
      </c>
      <c r="G18" s="7">
        <v>165</v>
      </c>
      <c r="H18" s="7">
        <f t="shared" si="0"/>
        <v>8.25</v>
      </c>
    </row>
    <row r="19" spans="1:8" x14ac:dyDescent="0.2">
      <c r="A19" s="1" t="s">
        <v>95</v>
      </c>
      <c r="B19" s="1" t="s">
        <v>119</v>
      </c>
      <c r="C19" s="1" t="s">
        <v>87</v>
      </c>
      <c r="D19" s="1" t="s">
        <v>106</v>
      </c>
      <c r="E19" s="1">
        <v>100</v>
      </c>
      <c r="G19" s="7">
        <v>110</v>
      </c>
      <c r="H19" s="7">
        <f t="shared" si="0"/>
        <v>11</v>
      </c>
    </row>
    <row r="21" spans="1:8" x14ac:dyDescent="0.2">
      <c r="A21" s="1" t="s">
        <v>13</v>
      </c>
      <c r="B21" s="1" t="s">
        <v>14</v>
      </c>
      <c r="C21" s="1" t="s">
        <v>57</v>
      </c>
      <c r="D21" s="1" t="s">
        <v>58</v>
      </c>
      <c r="E21" s="1">
        <v>30</v>
      </c>
      <c r="G21" s="7">
        <v>330</v>
      </c>
      <c r="H21" s="7">
        <f t="shared" si="0"/>
        <v>9.9</v>
      </c>
    </row>
    <row r="22" spans="1:8" x14ac:dyDescent="0.2">
      <c r="A22" s="1" t="s">
        <v>13</v>
      </c>
      <c r="B22" s="1" t="s">
        <v>15</v>
      </c>
      <c r="C22" s="1" t="s">
        <v>8</v>
      </c>
      <c r="D22" s="1" t="s">
        <v>55</v>
      </c>
      <c r="E22" s="1">
        <v>30</v>
      </c>
      <c r="G22" s="7">
        <v>110</v>
      </c>
      <c r="H22" s="7">
        <f t="shared" si="0"/>
        <v>3.3</v>
      </c>
    </row>
    <row r="23" spans="1:8" x14ac:dyDescent="0.2">
      <c r="A23" s="1" t="s">
        <v>13</v>
      </c>
      <c r="B23" s="1" t="s">
        <v>16</v>
      </c>
      <c r="C23" s="1" t="s">
        <v>59</v>
      </c>
      <c r="D23" s="1" t="s">
        <v>55</v>
      </c>
      <c r="E23" s="1">
        <v>30</v>
      </c>
      <c r="G23" s="7">
        <v>1650</v>
      </c>
      <c r="H23" s="7">
        <f t="shared" si="0"/>
        <v>49.5</v>
      </c>
    </row>
    <row r="24" spans="1:8" x14ac:dyDescent="0.2">
      <c r="A24" s="1" t="s">
        <v>13</v>
      </c>
      <c r="B24" s="1" t="s">
        <v>17</v>
      </c>
      <c r="C24" s="1" t="s">
        <v>18</v>
      </c>
      <c r="D24" s="1" t="s">
        <v>19</v>
      </c>
      <c r="E24" s="1">
        <v>30</v>
      </c>
      <c r="G24" s="7">
        <v>330</v>
      </c>
      <c r="H24" s="7">
        <f t="shared" si="0"/>
        <v>9.9</v>
      </c>
    </row>
    <row r="25" spans="1:8" x14ac:dyDescent="0.2">
      <c r="A25" s="1" t="s">
        <v>13</v>
      </c>
      <c r="B25" s="1" t="s">
        <v>20</v>
      </c>
      <c r="C25" s="1" t="s">
        <v>21</v>
      </c>
      <c r="D25" s="1" t="s">
        <v>19</v>
      </c>
      <c r="E25" s="1">
        <v>30</v>
      </c>
      <c r="G25" s="7">
        <v>330</v>
      </c>
      <c r="H25" s="7">
        <f t="shared" si="0"/>
        <v>9.9</v>
      </c>
    </row>
    <row r="26" spans="1:8" x14ac:dyDescent="0.2">
      <c r="A26" s="1" t="s">
        <v>13</v>
      </c>
      <c r="B26" s="1" t="s">
        <v>22</v>
      </c>
      <c r="C26" s="1" t="s">
        <v>23</v>
      </c>
      <c r="D26" s="1" t="s">
        <v>24</v>
      </c>
      <c r="E26" s="1">
        <v>50</v>
      </c>
      <c r="G26" s="7">
        <v>165</v>
      </c>
      <c r="H26" s="7">
        <f t="shared" si="0"/>
        <v>8.25</v>
      </c>
    </row>
    <row r="27" spans="1:8" x14ac:dyDescent="0.2">
      <c r="A27" s="1" t="s">
        <v>13</v>
      </c>
      <c r="B27" s="1" t="s">
        <v>25</v>
      </c>
      <c r="C27" s="1" t="s">
        <v>26</v>
      </c>
      <c r="D27" s="1" t="s">
        <v>19</v>
      </c>
      <c r="E27" s="1">
        <v>60</v>
      </c>
      <c r="F27" s="1" t="s">
        <v>51</v>
      </c>
      <c r="G27" s="7">
        <v>165</v>
      </c>
      <c r="H27" s="7">
        <f t="shared" si="0"/>
        <v>9.9</v>
      </c>
    </row>
    <row r="28" spans="1:8" x14ac:dyDescent="0.2">
      <c r="A28" s="1" t="s">
        <v>13</v>
      </c>
      <c r="B28" s="1" t="s">
        <v>27</v>
      </c>
      <c r="C28" s="1" t="s">
        <v>28</v>
      </c>
      <c r="D28" s="1" t="s">
        <v>24</v>
      </c>
      <c r="E28" s="1">
        <v>50</v>
      </c>
      <c r="G28" s="7">
        <v>165</v>
      </c>
      <c r="H28" s="7">
        <f t="shared" si="0"/>
        <v>8.25</v>
      </c>
    </row>
    <row r="29" spans="1:8" x14ac:dyDescent="0.2">
      <c r="A29" s="1" t="s">
        <v>13</v>
      </c>
      <c r="B29" s="1" t="s">
        <v>31</v>
      </c>
      <c r="C29" s="1" t="s">
        <v>28</v>
      </c>
      <c r="D29" s="1" t="s">
        <v>24</v>
      </c>
      <c r="E29" s="1">
        <v>50</v>
      </c>
      <c r="G29" s="7">
        <v>165</v>
      </c>
      <c r="H29" s="7">
        <f t="shared" si="0"/>
        <v>8.25</v>
      </c>
    </row>
    <row r="30" spans="1:8" x14ac:dyDescent="0.2">
      <c r="A30" s="1" t="s">
        <v>13</v>
      </c>
      <c r="B30" s="1" t="s">
        <v>29</v>
      </c>
      <c r="C30" s="1" t="s">
        <v>26</v>
      </c>
      <c r="D30" s="1" t="s">
        <v>30</v>
      </c>
      <c r="E30" s="1">
        <v>30</v>
      </c>
      <c r="G30" s="7">
        <v>550</v>
      </c>
      <c r="H30" s="7">
        <f t="shared" si="0"/>
        <v>16.5</v>
      </c>
    </row>
    <row r="31" spans="1:8" x14ac:dyDescent="0.2">
      <c r="A31" s="1" t="s">
        <v>13</v>
      </c>
      <c r="B31" s="1" t="s">
        <v>32</v>
      </c>
      <c r="C31" s="1" t="s">
        <v>28</v>
      </c>
      <c r="D31" s="1" t="s">
        <v>24</v>
      </c>
      <c r="E31" s="1">
        <v>50</v>
      </c>
      <c r="G31" s="7">
        <v>165</v>
      </c>
      <c r="H31" s="7">
        <f t="shared" si="0"/>
        <v>8.25</v>
      </c>
    </row>
    <row r="32" spans="1:8" x14ac:dyDescent="0.2">
      <c r="A32" s="1" t="s">
        <v>13</v>
      </c>
      <c r="B32" s="1" t="s">
        <v>33</v>
      </c>
      <c r="C32" s="1" t="s">
        <v>21</v>
      </c>
      <c r="D32" s="1" t="s">
        <v>19</v>
      </c>
      <c r="E32" s="1">
        <v>60</v>
      </c>
      <c r="F32" s="1" t="s">
        <v>50</v>
      </c>
      <c r="G32" s="7">
        <v>165</v>
      </c>
      <c r="H32" s="7">
        <f t="shared" si="0"/>
        <v>9.9</v>
      </c>
    </row>
    <row r="34" spans="1:8" s="2" customFormat="1" x14ac:dyDescent="0.2">
      <c r="A34" s="2" t="s">
        <v>34</v>
      </c>
      <c r="B34" s="2" t="s">
        <v>35</v>
      </c>
      <c r="C34" s="2" t="s">
        <v>9</v>
      </c>
      <c r="D34" s="2" t="s">
        <v>53</v>
      </c>
      <c r="E34" s="2">
        <v>60</v>
      </c>
      <c r="G34" s="8">
        <v>165</v>
      </c>
      <c r="H34" s="7">
        <f t="shared" si="0"/>
        <v>9.9</v>
      </c>
    </row>
    <row r="35" spans="1:8" s="2" customFormat="1" x14ac:dyDescent="0.2">
      <c r="A35" s="2" t="s">
        <v>34</v>
      </c>
      <c r="B35" s="2" t="s">
        <v>85</v>
      </c>
      <c r="C35" s="2" t="s">
        <v>9</v>
      </c>
      <c r="D35" s="2" t="s">
        <v>53</v>
      </c>
      <c r="E35" s="2">
        <v>60</v>
      </c>
      <c r="G35" s="8">
        <v>198</v>
      </c>
      <c r="H35" s="7">
        <f t="shared" si="0"/>
        <v>11.879999999999999</v>
      </c>
    </row>
    <row r="36" spans="1:8" s="2" customFormat="1" x14ac:dyDescent="0.2">
      <c r="A36" s="2" t="s">
        <v>34</v>
      </c>
      <c r="B36" s="2" t="s">
        <v>36</v>
      </c>
      <c r="C36" s="2" t="s">
        <v>57</v>
      </c>
      <c r="D36" s="2" t="s">
        <v>55</v>
      </c>
      <c r="E36" s="2">
        <v>60</v>
      </c>
      <c r="G36" s="8">
        <v>550</v>
      </c>
      <c r="H36" s="7">
        <f t="shared" si="0"/>
        <v>33</v>
      </c>
    </row>
    <row r="37" spans="1:8" s="2" customFormat="1" x14ac:dyDescent="0.2">
      <c r="A37" s="2" t="s">
        <v>34</v>
      </c>
      <c r="B37" s="2" t="s">
        <v>37</v>
      </c>
      <c r="C37" s="2" t="s">
        <v>9</v>
      </c>
      <c r="D37" s="2" t="s">
        <v>60</v>
      </c>
      <c r="E37" s="2">
        <v>60</v>
      </c>
      <c r="G37" s="8">
        <v>88</v>
      </c>
      <c r="H37" s="7">
        <f t="shared" si="0"/>
        <v>5.2799999999999994</v>
      </c>
    </row>
    <row r="38" spans="1:8" s="2" customFormat="1" x14ac:dyDescent="0.2">
      <c r="A38" s="2" t="s">
        <v>34</v>
      </c>
      <c r="B38" s="2" t="s">
        <v>38</v>
      </c>
      <c r="C38" s="2" t="s">
        <v>61</v>
      </c>
      <c r="D38" s="2" t="s">
        <v>62</v>
      </c>
      <c r="E38" s="2">
        <v>60</v>
      </c>
      <c r="G38" s="8">
        <v>1650</v>
      </c>
      <c r="H38" s="7">
        <f t="shared" si="0"/>
        <v>99</v>
      </c>
    </row>
    <row r="39" spans="1:8" s="2" customFormat="1" x14ac:dyDescent="0.2">
      <c r="A39" s="2" t="s">
        <v>34</v>
      </c>
      <c r="B39" s="2" t="s">
        <v>39</v>
      </c>
      <c r="C39" s="2" t="s">
        <v>54</v>
      </c>
      <c r="D39" s="2" t="s">
        <v>30</v>
      </c>
      <c r="E39" s="2">
        <v>60</v>
      </c>
      <c r="G39" s="8">
        <v>264</v>
      </c>
      <c r="H39" s="7">
        <f t="shared" si="0"/>
        <v>15.84</v>
      </c>
    </row>
    <row r="40" spans="1:8" s="2" customFormat="1" x14ac:dyDescent="0.2">
      <c r="A40" s="2" t="s">
        <v>34</v>
      </c>
      <c r="B40" s="2" t="s">
        <v>40</v>
      </c>
      <c r="C40" s="2" t="s">
        <v>18</v>
      </c>
      <c r="D40" s="2" t="s">
        <v>19</v>
      </c>
      <c r="E40" s="2">
        <v>30</v>
      </c>
      <c r="G40" s="8">
        <v>330</v>
      </c>
      <c r="H40" s="7">
        <f t="shared" si="0"/>
        <v>9.9</v>
      </c>
    </row>
    <row r="41" spans="1:8" s="2" customFormat="1" x14ac:dyDescent="0.2">
      <c r="A41" s="2" t="s">
        <v>34</v>
      </c>
      <c r="B41" s="2" t="s">
        <v>41</v>
      </c>
      <c r="C41" s="2" t="s">
        <v>8</v>
      </c>
      <c r="D41" s="2" t="s">
        <v>19</v>
      </c>
      <c r="E41" s="2">
        <v>60</v>
      </c>
      <c r="G41" s="8">
        <v>264</v>
      </c>
      <c r="H41" s="7">
        <f t="shared" si="0"/>
        <v>15.84</v>
      </c>
    </row>
    <row r="42" spans="1:8" s="2" customFormat="1" x14ac:dyDescent="0.2">
      <c r="A42" s="2" t="s">
        <v>34</v>
      </c>
      <c r="B42" s="2" t="s">
        <v>42</v>
      </c>
      <c r="C42" s="2" t="s">
        <v>54</v>
      </c>
      <c r="D42" s="2" t="s">
        <v>53</v>
      </c>
      <c r="E42" s="2">
        <v>60</v>
      </c>
      <c r="G42" s="8">
        <v>165</v>
      </c>
      <c r="H42" s="7">
        <f t="shared" si="0"/>
        <v>9.9</v>
      </c>
    </row>
    <row r="43" spans="1:8" s="2" customFormat="1" x14ac:dyDescent="0.2">
      <c r="A43" s="2" t="s">
        <v>34</v>
      </c>
      <c r="B43" s="2" t="s">
        <v>86</v>
      </c>
      <c r="C43" s="2" t="s">
        <v>87</v>
      </c>
      <c r="D43" s="2" t="s">
        <v>19</v>
      </c>
      <c r="E43" s="2">
        <v>60</v>
      </c>
      <c r="G43" s="8">
        <v>165</v>
      </c>
      <c r="H43" s="7">
        <f t="shared" si="0"/>
        <v>9.9</v>
      </c>
    </row>
    <row r="44" spans="1:8" s="2" customFormat="1" x14ac:dyDescent="0.2">
      <c r="A44" s="2" t="s">
        <v>34</v>
      </c>
      <c r="B44" s="2" t="s">
        <v>43</v>
      </c>
      <c r="C44" s="2" t="s">
        <v>8</v>
      </c>
      <c r="D44" s="2" t="s">
        <v>63</v>
      </c>
      <c r="E44" s="2">
        <v>30</v>
      </c>
      <c r="G44" s="8">
        <v>440</v>
      </c>
      <c r="H44" s="7">
        <f t="shared" si="0"/>
        <v>13.2</v>
      </c>
    </row>
    <row r="45" spans="1:8" s="2" customFormat="1" x14ac:dyDescent="0.2">
      <c r="A45" s="2" t="s">
        <v>34</v>
      </c>
      <c r="B45" s="2" t="s">
        <v>44</v>
      </c>
      <c r="C45" s="2" t="s">
        <v>9</v>
      </c>
      <c r="D45" s="2" t="s">
        <v>46</v>
      </c>
      <c r="E45" s="2">
        <v>60</v>
      </c>
      <c r="G45" s="8">
        <v>297</v>
      </c>
      <c r="H45" s="7">
        <f t="shared" si="0"/>
        <v>17.82</v>
      </c>
    </row>
    <row r="46" spans="1:8" s="2" customFormat="1" x14ac:dyDescent="0.2">
      <c r="A46" s="2" t="s">
        <v>34</v>
      </c>
      <c r="B46" s="2" t="s">
        <v>45</v>
      </c>
      <c r="C46" s="2" t="s">
        <v>54</v>
      </c>
      <c r="D46" s="2" t="s">
        <v>19</v>
      </c>
      <c r="E46" s="2">
        <v>60</v>
      </c>
      <c r="G46" s="7">
        <v>165</v>
      </c>
      <c r="H46" s="7">
        <f t="shared" si="0"/>
        <v>9.9</v>
      </c>
    </row>
    <row r="47" spans="1:8" s="3" customFormat="1" ht="15" x14ac:dyDescent="0.2">
      <c r="G47" s="9"/>
      <c r="H47" s="7"/>
    </row>
    <row r="49" spans="1:8" x14ac:dyDescent="0.2">
      <c r="A49" s="1" t="s">
        <v>64</v>
      </c>
      <c r="B49" s="1" t="s">
        <v>68</v>
      </c>
      <c r="C49" s="1" t="s">
        <v>9</v>
      </c>
      <c r="D49" s="1" t="s">
        <v>69</v>
      </c>
      <c r="E49" s="1">
        <v>200</v>
      </c>
      <c r="G49" s="7">
        <v>66</v>
      </c>
      <c r="H49" s="7">
        <f t="shared" si="0"/>
        <v>13.200000000000001</v>
      </c>
    </row>
    <row r="50" spans="1:8" x14ac:dyDescent="0.2">
      <c r="A50" s="1" t="s">
        <v>64</v>
      </c>
      <c r="B50" s="1" t="s">
        <v>65</v>
      </c>
      <c r="C50" s="1" t="s">
        <v>66</v>
      </c>
      <c r="D50" s="1" t="s">
        <v>55</v>
      </c>
      <c r="E50" s="1">
        <v>200</v>
      </c>
      <c r="G50" s="8">
        <v>550</v>
      </c>
      <c r="H50" s="7">
        <f t="shared" si="0"/>
        <v>110</v>
      </c>
    </row>
    <row r="51" spans="1:8" x14ac:dyDescent="0.2">
      <c r="A51" s="1" t="s">
        <v>64</v>
      </c>
      <c r="B51" s="1" t="s">
        <v>70</v>
      </c>
      <c r="C51" s="1" t="s">
        <v>8</v>
      </c>
      <c r="D51" s="1" t="s">
        <v>30</v>
      </c>
      <c r="E51" s="1">
        <v>200</v>
      </c>
      <c r="G51" s="7">
        <v>220</v>
      </c>
      <c r="H51" s="7">
        <f t="shared" si="0"/>
        <v>44</v>
      </c>
    </row>
    <row r="52" spans="1:8" x14ac:dyDescent="0.2">
      <c r="A52" s="1" t="s">
        <v>64</v>
      </c>
      <c r="B52" s="1" t="s">
        <v>67</v>
      </c>
      <c r="C52" s="1" t="s">
        <v>54</v>
      </c>
      <c r="D52" s="1" t="s">
        <v>55</v>
      </c>
      <c r="E52" s="1">
        <v>60</v>
      </c>
      <c r="G52" s="7">
        <v>1650</v>
      </c>
      <c r="H52" s="7">
        <f t="shared" si="0"/>
        <v>99</v>
      </c>
    </row>
    <row r="55" spans="1:8" x14ac:dyDescent="0.2">
      <c r="A55" s="1" t="s">
        <v>109</v>
      </c>
      <c r="B55" s="1" t="s">
        <v>48</v>
      </c>
      <c r="C55" s="1" t="s">
        <v>87</v>
      </c>
      <c r="D55" s="1" t="s">
        <v>106</v>
      </c>
      <c r="E55" s="1">
        <v>50</v>
      </c>
      <c r="G55" s="7">
        <v>165</v>
      </c>
      <c r="H55" s="7">
        <f t="shared" si="0"/>
        <v>8.25</v>
      </c>
    </row>
    <row r="56" spans="1:8" ht="15" x14ac:dyDescent="0.25">
      <c r="A56" s="4"/>
      <c r="B56" s="1" t="s">
        <v>111</v>
      </c>
      <c r="C56" s="1" t="s">
        <v>87</v>
      </c>
      <c r="D56" s="1" t="s">
        <v>106</v>
      </c>
      <c r="E56" s="1">
        <v>50</v>
      </c>
      <c r="G56" s="7">
        <v>165</v>
      </c>
      <c r="H56" s="7">
        <f t="shared" si="0"/>
        <v>8.25</v>
      </c>
    </row>
    <row r="57" spans="1:8" ht="15" x14ac:dyDescent="0.25">
      <c r="A57" s="4"/>
      <c r="B57" s="1" t="s">
        <v>112</v>
      </c>
      <c r="C57" s="1" t="s">
        <v>18</v>
      </c>
      <c r="D57" s="1" t="s">
        <v>104</v>
      </c>
      <c r="E57" s="1">
        <v>100</v>
      </c>
      <c r="G57" s="7">
        <v>165</v>
      </c>
      <c r="H57" s="7">
        <f t="shared" si="0"/>
        <v>16.5</v>
      </c>
    </row>
    <row r="58" spans="1:8" x14ac:dyDescent="0.2">
      <c r="B58" s="1" t="s">
        <v>47</v>
      </c>
      <c r="C58" s="1" t="s">
        <v>26</v>
      </c>
      <c r="D58" s="1" t="s">
        <v>110</v>
      </c>
      <c r="E58" s="1">
        <v>100</v>
      </c>
      <c r="G58" s="7">
        <v>110</v>
      </c>
      <c r="H58" s="7">
        <f t="shared" si="0"/>
        <v>11</v>
      </c>
    </row>
    <row r="59" spans="1:8" x14ac:dyDescent="0.2">
      <c r="B59" s="1" t="s">
        <v>113</v>
      </c>
      <c r="C59" s="1" t="s">
        <v>26</v>
      </c>
      <c r="D59" s="1" t="s">
        <v>99</v>
      </c>
      <c r="E59" s="1">
        <v>100</v>
      </c>
      <c r="G59" s="7">
        <v>110</v>
      </c>
      <c r="H59" s="7">
        <f t="shared" si="0"/>
        <v>11</v>
      </c>
    </row>
    <row r="60" spans="1:8" x14ac:dyDescent="0.2">
      <c r="A60" s="1" t="s">
        <v>75</v>
      </c>
    </row>
    <row r="61" spans="1:8" ht="15" x14ac:dyDescent="0.25">
      <c r="A61" s="1" t="s">
        <v>77</v>
      </c>
      <c r="B61" s="1" t="s">
        <v>123</v>
      </c>
      <c r="C61" s="4" t="s">
        <v>88</v>
      </c>
      <c r="E61" s="10"/>
      <c r="G61" s="7">
        <v>220</v>
      </c>
      <c r="H61" s="7">
        <f t="shared" si="0"/>
        <v>0</v>
      </c>
    </row>
    <row r="62" spans="1:8" x14ac:dyDescent="0.2">
      <c r="C62" s="1" t="s">
        <v>93</v>
      </c>
    </row>
    <row r="64" spans="1:8" x14ac:dyDescent="0.2">
      <c r="F64" s="1" t="s">
        <v>124</v>
      </c>
    </row>
    <row r="65" spans="1:8" x14ac:dyDescent="0.2">
      <c r="A65" s="1" t="s">
        <v>76</v>
      </c>
      <c r="B65" s="1" t="s">
        <v>91</v>
      </c>
      <c r="C65" s="1" t="s">
        <v>92</v>
      </c>
      <c r="E65" s="10"/>
      <c r="G65" s="7">
        <v>82.5</v>
      </c>
      <c r="H65" s="7">
        <f t="shared" si="0"/>
        <v>0</v>
      </c>
    </row>
    <row r="68" spans="1:8" x14ac:dyDescent="0.2">
      <c r="A68" s="1" t="s">
        <v>78</v>
      </c>
      <c r="B68" s="1" t="s">
        <v>90</v>
      </c>
      <c r="C68" s="1" t="s">
        <v>89</v>
      </c>
      <c r="E68" s="10"/>
      <c r="G68" s="7">
        <v>110</v>
      </c>
      <c r="H68" s="7">
        <f t="shared" ref="H68:H79" si="1">E68/1000*G68</f>
        <v>0</v>
      </c>
    </row>
    <row r="73" spans="1:8" x14ac:dyDescent="0.2">
      <c r="A73" s="1" t="s">
        <v>79</v>
      </c>
      <c r="B73" s="1" t="s">
        <v>80</v>
      </c>
      <c r="C73" s="1" t="s">
        <v>21</v>
      </c>
      <c r="D73" s="1" t="s">
        <v>55</v>
      </c>
      <c r="E73" s="1">
        <v>50</v>
      </c>
      <c r="G73" s="7">
        <v>550</v>
      </c>
      <c r="H73" s="7">
        <f t="shared" si="1"/>
        <v>27.5</v>
      </c>
    </row>
    <row r="74" spans="1:8" x14ac:dyDescent="0.2">
      <c r="B74" s="1" t="s">
        <v>81</v>
      </c>
      <c r="C74" s="1" t="s">
        <v>8</v>
      </c>
      <c r="D74" s="1" t="s">
        <v>53</v>
      </c>
      <c r="E74" s="1">
        <v>50</v>
      </c>
      <c r="G74" s="7">
        <v>330</v>
      </c>
      <c r="H74" s="7">
        <f t="shared" si="1"/>
        <v>16.5</v>
      </c>
    </row>
    <row r="75" spans="1:8" x14ac:dyDescent="0.2">
      <c r="B75" s="1" t="s">
        <v>82</v>
      </c>
      <c r="C75" s="1" t="s">
        <v>57</v>
      </c>
      <c r="D75" s="1" t="s">
        <v>55</v>
      </c>
      <c r="E75" s="1">
        <v>50</v>
      </c>
      <c r="G75" s="8">
        <v>550</v>
      </c>
      <c r="H75" s="7">
        <f t="shared" si="1"/>
        <v>27.5</v>
      </c>
    </row>
    <row r="76" spans="1:8" x14ac:dyDescent="0.2">
      <c r="B76" s="1" t="s">
        <v>83</v>
      </c>
      <c r="C76" s="1" t="s">
        <v>8</v>
      </c>
      <c r="D76" s="1" t="s">
        <v>60</v>
      </c>
      <c r="E76" s="1">
        <v>100</v>
      </c>
      <c r="G76" s="7">
        <v>110</v>
      </c>
      <c r="H76" s="7">
        <f t="shared" si="1"/>
        <v>11</v>
      </c>
    </row>
    <row r="77" spans="1:8" x14ac:dyDescent="0.2">
      <c r="B77" s="1" t="s">
        <v>7</v>
      </c>
      <c r="C77" s="1" t="s">
        <v>8</v>
      </c>
      <c r="D77" s="1" t="s">
        <v>19</v>
      </c>
      <c r="E77" s="1">
        <v>100</v>
      </c>
      <c r="G77" s="7">
        <v>165</v>
      </c>
      <c r="H77" s="7">
        <f t="shared" si="1"/>
        <v>16.5</v>
      </c>
    </row>
    <row r="78" spans="1:8" x14ac:dyDescent="0.2">
      <c r="B78" s="1" t="s">
        <v>84</v>
      </c>
      <c r="C78" s="1" t="s">
        <v>21</v>
      </c>
      <c r="D78" s="1" t="s">
        <v>24</v>
      </c>
      <c r="E78" s="1">
        <v>100</v>
      </c>
      <c r="G78" s="7">
        <v>165</v>
      </c>
      <c r="H78" s="7">
        <f t="shared" si="1"/>
        <v>16.5</v>
      </c>
    </row>
    <row r="79" spans="1:8" x14ac:dyDescent="0.2">
      <c r="B79" s="1" t="s">
        <v>120</v>
      </c>
      <c r="C79" s="1" t="s">
        <v>114</v>
      </c>
      <c r="D79" s="1" t="s">
        <v>99</v>
      </c>
      <c r="E79" s="1">
        <v>100</v>
      </c>
      <c r="G79" s="7">
        <v>165</v>
      </c>
      <c r="H79" s="7">
        <f t="shared" si="1"/>
        <v>16.5</v>
      </c>
    </row>
    <row r="85" spans="8:9" ht="15.75" thickBot="1" x14ac:dyDescent="0.3">
      <c r="H85" s="11">
        <f>SUM(H2:H84)</f>
        <v>1364.3849999999998</v>
      </c>
      <c r="I85" s="12"/>
    </row>
    <row r="86" spans="8:9" ht="15" thickTop="1" x14ac:dyDescent="0.2"/>
  </sheetData>
  <autoFilter ref="A1:H168" xr:uid="{2BEBD1D8-0EFC-40A3-87A7-9ECDFB5241FC}"/>
  <hyperlinks>
    <hyperlink ref="C61" r:id="rId1" xr:uid="{00000000-0004-0000-0100-000000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1BCA-04EB-4C2D-8FF7-A933FF0F23FA}">
  <dimension ref="A2:J20"/>
  <sheetViews>
    <sheetView tabSelected="1" workbookViewId="0">
      <selection activeCell="J18" sqref="J18"/>
    </sheetView>
  </sheetViews>
  <sheetFormatPr defaultRowHeight="15" x14ac:dyDescent="0.25"/>
  <cols>
    <col min="1" max="1" width="29.7109375" bestFit="1" customWidth="1"/>
    <col min="2" max="2" width="26.140625" bestFit="1" customWidth="1"/>
    <col min="3" max="3" width="66" bestFit="1" customWidth="1"/>
    <col min="7" max="7" width="11.28515625" bestFit="1" customWidth="1"/>
    <col min="8" max="8" width="11.5703125" bestFit="1" customWidth="1"/>
    <col min="10" max="10" width="44.28515625" bestFit="1" customWidth="1"/>
  </cols>
  <sheetData>
    <row r="2" spans="1:10" s="1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G2" s="7" t="s">
        <v>121</v>
      </c>
      <c r="H2" s="7" t="s">
        <v>122</v>
      </c>
    </row>
    <row r="5" spans="1:10" s="1" customFormat="1" ht="14.25" x14ac:dyDescent="0.2">
      <c r="A5" s="1" t="s">
        <v>75</v>
      </c>
      <c r="G5" s="7"/>
      <c r="H5" s="7"/>
    </row>
    <row r="6" spans="1:10" s="1" customFormat="1" x14ac:dyDescent="0.25">
      <c r="A6" s="1" t="s">
        <v>77</v>
      </c>
      <c r="B6" s="1" t="s">
        <v>123</v>
      </c>
      <c r="C6" s="4" t="s">
        <v>88</v>
      </c>
      <c r="E6" s="10">
        <v>5000</v>
      </c>
      <c r="G6" s="7">
        <v>220</v>
      </c>
      <c r="H6" s="7">
        <f t="shared" ref="H6:H10" si="0">E6/1000*G6</f>
        <v>1100</v>
      </c>
      <c r="J6" s="1" t="s">
        <v>127</v>
      </c>
    </row>
    <row r="7" spans="1:10" s="1" customFormat="1" ht="14.25" x14ac:dyDescent="0.2">
      <c r="C7" s="1" t="s">
        <v>93</v>
      </c>
      <c r="G7" s="7"/>
      <c r="H7" s="7"/>
    </row>
    <row r="8" spans="1:10" s="1" customFormat="1" ht="14.25" x14ac:dyDescent="0.2">
      <c r="G8" s="7"/>
      <c r="H8" s="7"/>
    </row>
    <row r="9" spans="1:10" s="1" customFormat="1" ht="14.25" x14ac:dyDescent="0.2">
      <c r="F9" s="1" t="s">
        <v>124</v>
      </c>
      <c r="G9" s="7"/>
      <c r="H9" s="7"/>
    </row>
    <row r="10" spans="1:10" s="1" customFormat="1" ht="14.25" x14ac:dyDescent="0.2">
      <c r="A10" s="1" t="s">
        <v>76</v>
      </c>
      <c r="B10" s="1" t="s">
        <v>91</v>
      </c>
      <c r="C10" s="1" t="s">
        <v>92</v>
      </c>
      <c r="E10" s="10">
        <v>5000</v>
      </c>
      <c r="G10" s="7">
        <v>82.5</v>
      </c>
      <c r="H10" s="7">
        <f t="shared" si="0"/>
        <v>412.5</v>
      </c>
      <c r="J10" s="1" t="s">
        <v>128</v>
      </c>
    </row>
    <row r="11" spans="1:10" s="1" customFormat="1" ht="14.25" x14ac:dyDescent="0.2">
      <c r="G11" s="7"/>
      <c r="H11" s="7"/>
    </row>
    <row r="12" spans="1:10" s="1" customFormat="1" ht="14.25" x14ac:dyDescent="0.2">
      <c r="G12" s="7"/>
      <c r="H12" s="7"/>
    </row>
    <row r="13" spans="1:10" s="1" customFormat="1" ht="14.25" x14ac:dyDescent="0.2">
      <c r="A13" s="1" t="s">
        <v>78</v>
      </c>
      <c r="B13" s="1" t="s">
        <v>90</v>
      </c>
      <c r="C13" s="1" t="s">
        <v>89</v>
      </c>
      <c r="E13" s="10">
        <v>3000</v>
      </c>
      <c r="G13" s="7">
        <v>110</v>
      </c>
      <c r="H13" s="7">
        <f t="shared" ref="H13" si="1">E13/1000*G13</f>
        <v>330</v>
      </c>
      <c r="J13" s="1" t="s">
        <v>130</v>
      </c>
    </row>
    <row r="14" spans="1:10" s="1" customFormat="1" ht="14.25" x14ac:dyDescent="0.2">
      <c r="G14" s="7"/>
      <c r="H14" s="7"/>
    </row>
    <row r="15" spans="1:10" s="1" customFormat="1" ht="14.25" x14ac:dyDescent="0.2">
      <c r="G15" s="7" t="s">
        <v>129</v>
      </c>
      <c r="H15" s="7">
        <f>SUM(H6:H13)</f>
        <v>1842.5</v>
      </c>
    </row>
    <row r="16" spans="1:10" s="1" customFormat="1" ht="14.25" x14ac:dyDescent="0.2">
      <c r="G16" s="7"/>
      <c r="H16" s="7"/>
    </row>
    <row r="17" spans="1:8" s="1" customFormat="1" ht="14.25" x14ac:dyDescent="0.2">
      <c r="G17" s="7"/>
      <c r="H17" s="7"/>
    </row>
    <row r="18" spans="1:8" s="1" customFormat="1" ht="14.25" x14ac:dyDescent="0.2">
      <c r="A18" s="1" t="s">
        <v>125</v>
      </c>
      <c r="G18" s="7"/>
      <c r="H18" s="7">
        <v>1364.3849999999998</v>
      </c>
    </row>
    <row r="20" spans="1:8" s="2" customFormat="1" x14ac:dyDescent="0.25">
      <c r="A20" s="2" t="s">
        <v>126</v>
      </c>
      <c r="H20" s="13">
        <f>SUM(H6+H10+H13+H18)</f>
        <v>3206.8849999999998</v>
      </c>
    </row>
  </sheetData>
  <hyperlinks>
    <hyperlink ref="C6" r:id="rId1" xr:uid="{2725A91D-200F-4308-81AD-F5BC6A7E4EC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Planting</vt:lpstr>
      <vt:lpstr>Additions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ncspkwmr</cp:lastModifiedBy>
  <dcterms:created xsi:type="dcterms:W3CDTF">2019-08-05T19:47:58Z</dcterms:created>
  <dcterms:modified xsi:type="dcterms:W3CDTF">2020-10-28T13:33:19Z</dcterms:modified>
</cp:coreProperties>
</file>